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D39" i="2"/>
  <c r="E39" i="2"/>
  <c r="F39" i="2"/>
  <c r="G39" i="2"/>
  <c r="C35" i="2"/>
  <c r="D35" i="2"/>
  <c r="E35" i="2"/>
  <c r="F35" i="2"/>
  <c r="G35" i="2"/>
  <c r="C27" i="2"/>
  <c r="D27" i="2"/>
  <c r="E27" i="2"/>
  <c r="F27" i="2"/>
  <c r="G27" i="2"/>
  <c r="C17" i="2"/>
  <c r="D17" i="2"/>
  <c r="E17" i="2"/>
  <c r="F17" i="2"/>
  <c r="G17" i="2"/>
  <c r="C12" i="2"/>
  <c r="D12" i="2"/>
  <c r="E12" i="2"/>
  <c r="F12" i="2"/>
  <c r="G12" i="2"/>
  <c r="O12" i="2"/>
  <c r="P13" i="2"/>
  <c r="P14" i="2"/>
  <c r="P15" i="2"/>
  <c r="P16" i="2"/>
  <c r="F47" i="2" l="1"/>
  <c r="D47" i="2"/>
  <c r="G47" i="2"/>
  <c r="E47" i="2"/>
  <c r="C47" i="2"/>
  <c r="P12" i="2"/>
  <c r="B13" i="2"/>
  <c r="B14" i="2"/>
  <c r="B15" i="2"/>
  <c r="B16" i="2"/>
  <c r="B18" i="2"/>
  <c r="B19" i="2"/>
  <c r="B20" i="2"/>
  <c r="B21" i="2"/>
  <c r="B22" i="2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B35" i="2" l="1"/>
  <c r="B17" i="2"/>
  <c r="B39" i="2"/>
  <c r="B27" i="2"/>
  <c r="B12" i="2"/>
  <c r="B47" i="2" l="1"/>
  <c r="O47" i="2"/>
  <c r="H47" i="2"/>
  <c r="I47" i="2"/>
  <c r="J47" i="2"/>
  <c r="K47" i="2"/>
  <c r="L47" i="2"/>
  <c r="M47" i="2"/>
  <c r="N47" i="2"/>
  <c r="P47" i="2" l="1"/>
  <c r="P32" i="2"/>
  <c r="P25" i="2"/>
  <c r="P43" i="2"/>
  <c r="P41" i="2"/>
  <c r="P23" i="2"/>
  <c r="P21" i="2"/>
  <c r="P45" i="2"/>
  <c r="P36" i="2"/>
  <c r="P17" i="2"/>
  <c r="P34" i="2"/>
  <c r="P27" i="2"/>
  <c r="P30" i="2"/>
  <c r="P46" i="2"/>
  <c r="P44" i="2"/>
  <c r="P37" i="2"/>
  <c r="P33" i="2"/>
  <c r="P29" i="2"/>
  <c r="P26" i="2"/>
  <c r="P22" i="2"/>
  <c r="P19" i="2"/>
  <c r="P42" i="2"/>
  <c r="P40" i="2"/>
  <c r="P39" i="2"/>
  <c r="P35" i="2"/>
  <c r="P31" i="2"/>
  <c r="P24" i="2"/>
  <c r="P20" i="2"/>
  <c r="P28" i="2" l="1"/>
  <c r="P38" i="2"/>
  <c r="P18" i="2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<sst xmlns="http://schemas.openxmlformats.org/spreadsheetml/2006/main" count="59" uniqueCount="59">
  <si>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</si>
  <si>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</si>
  <si>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</si>
  <si>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</si>
  <si>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</si>
  <si>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</si>
  <si>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</si>
  <si>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</si>
  <si>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</si>
  <si>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</si>
  <si>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</si>
  <si>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</si>
  <si>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</si>
  <si>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</si>
  <si>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</si>
  <si>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</si>
  <si>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</si>
  <si>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</si>
  <si>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</si>
  <si>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</si>
  <si>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</si>
  <si>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Reporte Disponibilidad Presupuestaria y Ejecución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</si>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</sst>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9" fillId="0" borderId="0" xfId="0" applyNumberFormat="1" applyFont="1" applyBorder="1"/>
    <xf numFmtId="43" fontId="9" fillId="2" borderId="0" xfId="1" applyFont="1" applyFill="1" applyBorder="1"/>
    <xf numFmtId="43" fontId="10" fillId="2" borderId="0" xfId="1" applyFont="1" applyFill="1" applyBorder="1"/>
    <xf numFmtId="0" fontId="8" fillId="3" borderId="0" xfId="0" applyFont="1" applyFill="1" applyBorder="1" applyAlignment="1">
      <alignment vertical="center"/>
    </xf>
    <xf numFmtId="43" fontId="8" fillId="4" borderId="0" xfId="1" applyFont="1" applyFill="1" applyBorder="1" applyAlignment="1">
      <alignment vertical="center" wrapText="1"/>
    </xf>
    <xf numFmtId="43" fontId="9" fillId="0" borderId="0" xfId="1" applyFont="1" applyBorder="1"/>
    <xf numFmtId="43" fontId="0" fillId="0" borderId="0" xfId="1" applyFont="1" applyBorder="1"/>
    <xf numFmtId="43" fontId="8" fillId="4" borderId="0" xfId="0" applyNumberFormat="1" applyFont="1" applyFill="1" applyBorder="1"/>
    <xf numFmtId="49" fontId="11" fillId="0" borderId="0" xfId="0" applyNumberFormat="1" applyFont="1" applyAlignment="1">
      <alignment horizontal="left" indent="3"/>
    </xf>
    <xf numFmtId="43" fontId="11" fillId="0" borderId="0" xfId="1" applyFont="1" applyAlignment="1">
      <alignment horizontal="right"/>
    </xf>
    <xf numFmtId="49" fontId="12" fillId="0" borderId="0" xfId="0" applyNumberFormat="1" applyFont="1" applyAlignment="1">
      <alignment horizontal="left" indent="4"/>
    </xf>
    <xf numFmtId="49" fontId="11" fillId="0" borderId="0" xfId="0" applyNumberFormat="1" applyFont="1" applyAlignment="1">
      <alignment horizontal="left" indent="5"/>
    </xf>
    <xf numFmtId="43" fontId="10" fillId="2" borderId="0" xfId="0" applyNumberFormat="1" applyFont="1" applyFill="1" applyBorder="1"/>
    <xf numFmtId="0" fontId="10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10" fillId="2" borderId="0" xfId="1" applyFont="1" applyFill="1" applyBorder="1" applyAlignment="1"/>
    <xf numFmtId="4" fontId="9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0" fontId="8" fillId="4" borderId="0" xfId="0" applyFont="1" applyFill="1" applyBorder="1" applyAlignment="1">
      <alignment horizontal="center" vertical="center"/>
    </xf>
    <xf numFmtId="43" fontId="8" fillId="4" borderId="0" xfId="1" applyFont="1" applyFill="1" applyBorder="1" applyAlignment="1">
      <alignment horizontal="center" vertical="center"/>
    </xf>
    <xf numFmtId="164" fontId="9" fillId="4" borderId="0" xfId="0" applyNumberFormat="1" applyFont="1" applyFill="1" applyBorder="1"/>
    <xf numFmtId="43" fontId="9" fillId="4" borderId="0" xfId="0" applyNumberFormat="1" applyFont="1" applyFill="1" applyBorder="1"/>
    <xf numFmtId="43" fontId="10" fillId="4" borderId="0" xfId="0" applyNumberFormat="1" applyFont="1" applyFill="1" applyBorder="1"/>
    <xf numFmtId="43" fontId="11" fillId="0" borderId="0" xfId="1" applyFont="1" applyFill="1" applyAlignment="1">
      <alignment horizontal="right"/>
    </xf>
    <xf numFmtId="4" fontId="10" fillId="2" borderId="0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3" borderId="0" xfId="0" applyFont="1" applyFill="1" applyBorder="1" applyAlignment="1">
      <alignment horizontal="center" vertical="center"/>
    </xf>
    <xf numFmtId="43" fontId="8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>
    <xdr:from>
      <xdr:col>10</xdr:col>
      <xdr:colOff>1428751</xdr:colOff>
      <xdr:row>49</xdr:row>
      <xdr:rowOff>39687</xdr:rowOff>
    </xdr:from>
    <xdr:to>
      <xdr:col>14</xdr:col>
      <xdr:colOff>17523</xdr:colOff>
      <xdr:row>55</xdr:row>
      <xdr:rowOff>261937</xdr:rowOff>
    </xdr:to>
    <xdr:sp macro="" textlink="">
      <xdr:nvSpPr>
        <xdr:cNvPr id="3" name="Rectángulo 2"/>
        <xdr:cNvSpPr/>
      </xdr:nvSpPr>
      <xdr:spPr>
        <a:xfrm>
          <a:off x="16335376" y="9421812"/>
          <a:ext cx="3482241" cy="1412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765969</xdr:colOff>
      <xdr:row>48</xdr:row>
      <xdr:rowOff>75405</xdr:rowOff>
    </xdr:from>
    <xdr:to>
      <xdr:col>6</xdr:col>
      <xdr:colOff>680244</xdr:colOff>
      <xdr:row>55</xdr:row>
      <xdr:rowOff>178593</xdr:rowOff>
    </xdr:to>
    <xdr:sp macro="" textlink="">
      <xdr:nvSpPr>
        <xdr:cNvPr id="7" name="Rectángulo 6"/>
        <xdr:cNvSpPr/>
      </xdr:nvSpPr>
      <xdr:spPr>
        <a:xfrm>
          <a:off x="8814594" y="9267030"/>
          <a:ext cx="2200275" cy="14843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365125</xdr:colOff>
      <xdr:row>48</xdr:row>
      <xdr:rowOff>75405</xdr:rowOff>
    </xdr:from>
    <xdr:to>
      <xdr:col>0</xdr:col>
      <xdr:colOff>2155825</xdr:colOff>
      <xdr:row>55</xdr:row>
      <xdr:rowOff>119062</xdr:rowOff>
    </xdr:to>
    <xdr:sp macro="" textlink="">
      <xdr:nvSpPr>
        <xdr:cNvPr id="10" name="Rectángulo 9"/>
        <xdr:cNvSpPr/>
      </xdr:nvSpPr>
      <xdr:spPr>
        <a:xfrm>
          <a:off x="365125" y="9267030"/>
          <a:ext cx="1790700" cy="14247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9"/>
  <sheetViews>
    <sheetView showGridLines="0" tabSelected="1" topLeftCell="A16" zoomScale="50" zoomScaleNormal="50" zoomScaleSheetLayoutView="70" workbookViewId="0">
      <pane xSplit="1" topLeftCell="B1" activePane="topRight" state="frozen"/>
      <selection activeCell="A4" sqref="A4"/>
      <selection pane="topRight" activeCell="N61" sqref="N61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2" customWidth="1"/>
    <col min="15" max="16" width="17.140625" style="1" customWidth="1"/>
    <col min="17" max="16384" width="11.42578125" style="1"/>
  </cols>
  <sheetData>
    <row r="6" spans="1:16" ht="28.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8.75" x14ac:dyDescent="0.25">
      <c r="A7" s="42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.75" customHeight="1" x14ac:dyDescent="0.25">
      <c r="A8" s="44" t="s">
        <v>58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0" t="s">
        <v>1</v>
      </c>
      <c r="B9" s="41" t="s">
        <v>16</v>
      </c>
      <c r="C9" s="41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0"/>
      <c r="B10" s="41"/>
      <c r="C10" s="41"/>
      <c r="D10" s="27" t="s">
        <v>3</v>
      </c>
      <c r="E10" s="27" t="s">
        <v>4</v>
      </c>
      <c r="F10" s="27" t="s">
        <v>5</v>
      </c>
      <c r="G10" s="27" t="s">
        <v>6</v>
      </c>
      <c r="H10" s="27" t="s">
        <v>7</v>
      </c>
      <c r="I10" s="28" t="s">
        <v>8</v>
      </c>
      <c r="J10" s="27" t="s">
        <v>9</v>
      </c>
      <c r="K10" s="27" t="s">
        <v>10</v>
      </c>
      <c r="L10" s="27" t="s">
        <v>11</v>
      </c>
      <c r="M10" s="27" t="s">
        <v>12</v>
      </c>
      <c r="N10" s="28" t="s">
        <v>13</v>
      </c>
      <c r="O10" s="27" t="s">
        <v>14</v>
      </c>
      <c r="P10" s="27" t="s">
        <v>2</v>
      </c>
    </row>
    <row r="11" spans="1:16" ht="14.45" customHeight="1" x14ac:dyDescent="0.25">
      <c r="A11" s="14" t="s">
        <v>22</v>
      </c>
      <c r="B11" s="32"/>
      <c r="C11" s="32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6"/>
      <c r="P11" s="29"/>
    </row>
    <row r="12" spans="1:16" ht="14.45" customHeight="1" x14ac:dyDescent="0.25">
      <c r="A12" s="16" t="s">
        <v>23</v>
      </c>
      <c r="B12" s="26">
        <f>SUM(B13:B16)</f>
        <v>791874189</v>
      </c>
      <c r="C12" s="26">
        <f t="shared" ref="C12:G12" si="0">SUM(C13:C16)</f>
        <v>978523220</v>
      </c>
      <c r="D12" s="26">
        <f t="shared" si="0"/>
        <v>64168571.340000004</v>
      </c>
      <c r="E12" s="26">
        <f t="shared" si="0"/>
        <v>65028636.719999999</v>
      </c>
      <c r="F12" s="26">
        <f t="shared" si="0"/>
        <v>66989786.289999999</v>
      </c>
      <c r="G12" s="26">
        <f t="shared" si="0"/>
        <v>63186319.189999998</v>
      </c>
      <c r="H12" s="7"/>
      <c r="I12" s="7"/>
      <c r="J12" s="7"/>
      <c r="K12" s="7"/>
      <c r="L12" s="7"/>
      <c r="M12" s="7"/>
      <c r="N12" s="7"/>
      <c r="O12" s="7">
        <f t="shared" ref="O12" si="1">SUM(O13:O17)</f>
        <v>0</v>
      </c>
      <c r="P12" s="30">
        <f>SUM(D12:O12)</f>
        <v>259373313.53999999</v>
      </c>
    </row>
    <row r="13" spans="1:16" ht="14.45" customHeight="1" x14ac:dyDescent="0.25">
      <c r="A13" s="17" t="s">
        <v>24</v>
      </c>
      <c r="B13" s="25">
        <f>[1]RefCCPCuenta!B9</f>
        <v>613603386</v>
      </c>
      <c r="C13" s="25">
        <v>735948403</v>
      </c>
      <c r="D13" s="15">
        <v>53891681.670000002</v>
      </c>
      <c r="E13" s="18">
        <v>53688265</v>
      </c>
      <c r="F13" s="8">
        <v>55843791.740000002</v>
      </c>
      <c r="G13" s="18">
        <v>52815938.759999998</v>
      </c>
      <c r="H13" s="18"/>
      <c r="I13" s="8"/>
      <c r="J13" s="18"/>
      <c r="K13" s="8"/>
      <c r="L13" s="8"/>
      <c r="M13" s="8"/>
      <c r="N13" s="8"/>
      <c r="O13" s="19"/>
      <c r="P13" s="31">
        <f t="shared" ref="P13:P46" si="2">SUM(D13:O13)</f>
        <v>216239677.16999999</v>
      </c>
    </row>
    <row r="14" spans="1:16" ht="14.45" customHeight="1" x14ac:dyDescent="0.25">
      <c r="A14" s="17" t="s">
        <v>25</v>
      </c>
      <c r="B14" s="25">
        <f>[1]RefCCPCuenta!B10</f>
        <v>72909222</v>
      </c>
      <c r="C14" s="25">
        <v>138371692</v>
      </c>
      <c r="D14" s="15">
        <v>2162900</v>
      </c>
      <c r="E14" s="18">
        <v>2592900</v>
      </c>
      <c r="F14" s="8">
        <v>2458300</v>
      </c>
      <c r="G14" s="18">
        <v>2282900</v>
      </c>
      <c r="H14" s="18"/>
      <c r="I14" s="8"/>
      <c r="J14" s="18"/>
      <c r="K14" s="8"/>
      <c r="L14" s="8"/>
      <c r="M14" s="8"/>
      <c r="N14" s="8"/>
      <c r="O14" s="19"/>
      <c r="P14" s="31">
        <f t="shared" si="2"/>
        <v>9497000</v>
      </c>
    </row>
    <row r="15" spans="1:16" ht="14.45" customHeight="1" x14ac:dyDescent="0.25">
      <c r="A15" s="17" t="s">
        <v>26</v>
      </c>
      <c r="B15" s="25">
        <f>[1]RefCCPCuenta!B11</f>
        <v>6127200</v>
      </c>
      <c r="C15" s="25">
        <v>6127200</v>
      </c>
      <c r="D15" s="15">
        <v>0</v>
      </c>
      <c r="E15" s="18">
        <v>664200</v>
      </c>
      <c r="F15" s="8">
        <v>637200</v>
      </c>
      <c r="G15" s="18">
        <v>49800</v>
      </c>
      <c r="H15" s="8"/>
      <c r="I15" s="8"/>
      <c r="J15" s="18"/>
      <c r="K15" s="8"/>
      <c r="L15" s="8"/>
      <c r="M15" s="8"/>
      <c r="N15" s="8"/>
      <c r="O15" s="19"/>
      <c r="P15" s="31">
        <f t="shared" si="2"/>
        <v>1351200</v>
      </c>
    </row>
    <row r="16" spans="1:16" ht="14.45" customHeight="1" x14ac:dyDescent="0.25">
      <c r="A16" s="17" t="s">
        <v>27</v>
      </c>
      <c r="B16" s="25">
        <f>[1]RefCCPCuenta!B12</f>
        <v>99234381</v>
      </c>
      <c r="C16" s="25">
        <v>98075925</v>
      </c>
      <c r="D16" s="15">
        <v>8113989.6699999999</v>
      </c>
      <c r="E16" s="18">
        <v>8083271.7199999997</v>
      </c>
      <c r="F16" s="8">
        <v>8050494.5499999998</v>
      </c>
      <c r="G16" s="18">
        <v>8037680.4299999997</v>
      </c>
      <c r="H16" s="20"/>
      <c r="I16" s="21"/>
      <c r="J16" s="19"/>
      <c r="K16" s="22"/>
      <c r="L16" s="8"/>
      <c r="M16" s="8"/>
      <c r="N16" s="8"/>
      <c r="O16" s="19"/>
      <c r="P16" s="31">
        <f t="shared" si="2"/>
        <v>32285436.370000001</v>
      </c>
    </row>
    <row r="17" spans="1:16" ht="14.45" customHeight="1" x14ac:dyDescent="0.25">
      <c r="A17" s="16" t="s">
        <v>28</v>
      </c>
      <c r="B17" s="26">
        <f>SUM(B18:B26)</f>
        <v>200848906</v>
      </c>
      <c r="C17" s="26">
        <f t="shared" ref="C17:G17" si="3">SUM(C18:C26)</f>
        <v>232497229</v>
      </c>
      <c r="D17" s="26">
        <f t="shared" si="3"/>
        <v>3555933.7600000002</v>
      </c>
      <c r="E17" s="26">
        <f t="shared" si="3"/>
        <v>4160930.0599999996</v>
      </c>
      <c r="F17" s="26">
        <f t="shared" si="3"/>
        <v>14445724.199999999</v>
      </c>
      <c r="G17" s="26">
        <f t="shared" si="3"/>
        <v>5265533.8999999994</v>
      </c>
      <c r="H17" s="8"/>
      <c r="I17" s="8"/>
      <c r="J17" s="18"/>
      <c r="K17" s="18"/>
      <c r="L17" s="8"/>
      <c r="M17" s="8"/>
      <c r="N17" s="8"/>
      <c r="O17" s="19"/>
      <c r="P17" s="31">
        <f t="shared" si="2"/>
        <v>27428121.919999998</v>
      </c>
    </row>
    <row r="18" spans="1:16" ht="14.45" customHeight="1" x14ac:dyDescent="0.25">
      <c r="A18" s="17" t="s">
        <v>29</v>
      </c>
      <c r="B18" s="25">
        <f>[1]RefCCPCuenta!B14</f>
        <v>26040400</v>
      </c>
      <c r="C18" s="25">
        <v>26040400</v>
      </c>
      <c r="D18" s="15">
        <v>2326577.66</v>
      </c>
      <c r="E18" s="23">
        <v>2093101.75</v>
      </c>
      <c r="F18" s="23">
        <v>2221299.65</v>
      </c>
      <c r="G18" s="23">
        <v>1185303.18</v>
      </c>
      <c r="H18" s="7"/>
      <c r="I18" s="7"/>
      <c r="J18" s="7"/>
      <c r="K18" s="7"/>
      <c r="L18" s="7"/>
      <c r="M18" s="7"/>
      <c r="N18" s="7"/>
      <c r="O18" s="19"/>
      <c r="P18" s="30">
        <f>SUM(D18:O18)</f>
        <v>7826282.2400000002</v>
      </c>
    </row>
    <row r="19" spans="1:16" ht="14.45" customHeight="1" x14ac:dyDescent="0.25">
      <c r="A19" s="17" t="s">
        <v>30</v>
      </c>
      <c r="B19" s="25">
        <f>[1]RefCCPCuenta!B15</f>
        <v>11478264</v>
      </c>
      <c r="C19" s="25">
        <v>13028264</v>
      </c>
      <c r="D19" s="15">
        <v>0</v>
      </c>
      <c r="E19" s="18">
        <v>0</v>
      </c>
      <c r="F19" s="8">
        <v>0</v>
      </c>
      <c r="G19" s="18">
        <v>1027095.6</v>
      </c>
      <c r="H19" s="18"/>
      <c r="I19" s="8"/>
      <c r="J19" s="18"/>
      <c r="K19" s="18"/>
      <c r="L19" s="8"/>
      <c r="M19" s="8"/>
      <c r="N19" s="8"/>
      <c r="O19" s="19"/>
      <c r="P19" s="31">
        <f t="shared" si="2"/>
        <v>1027095.6</v>
      </c>
    </row>
    <row r="20" spans="1:16" ht="14.45" customHeight="1" x14ac:dyDescent="0.25">
      <c r="A20" s="17" t="s">
        <v>31</v>
      </c>
      <c r="B20" s="25">
        <f>[1]RefCCPCuenta!B16</f>
        <v>11203507</v>
      </c>
      <c r="C20" s="25">
        <v>20361963</v>
      </c>
      <c r="D20" s="15">
        <v>0</v>
      </c>
      <c r="E20" s="18">
        <v>487252.5</v>
      </c>
      <c r="F20" s="8">
        <v>5949697.5</v>
      </c>
      <c r="G20" s="18">
        <v>1239650</v>
      </c>
      <c r="H20" s="18"/>
      <c r="I20" s="8"/>
      <c r="J20" s="18"/>
      <c r="K20" s="18"/>
      <c r="L20" s="8"/>
      <c r="M20" s="8"/>
      <c r="N20" s="8"/>
      <c r="O20" s="19"/>
      <c r="P20" s="31">
        <f t="shared" si="2"/>
        <v>7676600</v>
      </c>
    </row>
    <row r="21" spans="1:16" ht="14.45" customHeight="1" x14ac:dyDescent="0.25">
      <c r="A21" s="17" t="s">
        <v>32</v>
      </c>
      <c r="B21" s="25">
        <f>[1]RefCCPCuenta!B17</f>
        <v>2549940</v>
      </c>
      <c r="C21" s="25">
        <v>2689807</v>
      </c>
      <c r="D21" s="15">
        <v>0</v>
      </c>
      <c r="E21" s="18">
        <v>0</v>
      </c>
      <c r="F21" s="8">
        <v>1783619.62</v>
      </c>
      <c r="G21" s="18">
        <v>370600</v>
      </c>
      <c r="H21" s="18"/>
      <c r="I21" s="8"/>
      <c r="J21" s="20"/>
      <c r="K21" s="18"/>
      <c r="L21" s="8"/>
      <c r="M21" s="8"/>
      <c r="N21" s="8"/>
      <c r="O21" s="19"/>
      <c r="P21" s="31">
        <f t="shared" si="2"/>
        <v>2154219.62</v>
      </c>
    </row>
    <row r="22" spans="1:16" ht="14.45" customHeight="1" x14ac:dyDescent="0.25">
      <c r="A22" s="17" t="s">
        <v>33</v>
      </c>
      <c r="B22" s="25">
        <f>[1]RefCCPCuenta!B18</f>
        <v>22980000</v>
      </c>
      <c r="C22" s="25">
        <v>23030000</v>
      </c>
      <c r="D22" s="15">
        <v>1089298.8700000001</v>
      </c>
      <c r="E22" s="18">
        <v>1104051.8400000001</v>
      </c>
      <c r="F22" s="8">
        <v>1491245.52</v>
      </c>
      <c r="G22" s="18">
        <v>974929.03</v>
      </c>
      <c r="H22" s="18"/>
      <c r="I22" s="8"/>
      <c r="J22" s="20"/>
      <c r="K22" s="18"/>
      <c r="L22" s="8"/>
      <c r="M22" s="8"/>
      <c r="N22" s="8"/>
      <c r="O22" s="19"/>
      <c r="P22" s="31">
        <f t="shared" si="2"/>
        <v>4659525.26</v>
      </c>
    </row>
    <row r="23" spans="1:16" ht="14.45" customHeight="1" x14ac:dyDescent="0.25">
      <c r="A23" s="17" t="s">
        <v>34</v>
      </c>
      <c r="B23" s="25">
        <f>[1]RefCCPCuenta!B19</f>
        <v>11700000</v>
      </c>
      <c r="C23" s="25">
        <v>11700000</v>
      </c>
      <c r="D23" s="15">
        <v>140057.23000000001</v>
      </c>
      <c r="E23" s="18">
        <v>460003.97</v>
      </c>
      <c r="F23" s="8">
        <v>468825.63</v>
      </c>
      <c r="G23" s="18">
        <v>460876.09</v>
      </c>
      <c r="H23" s="18"/>
      <c r="I23" s="8"/>
      <c r="J23" s="18"/>
      <c r="K23" s="8"/>
      <c r="L23" s="8"/>
      <c r="M23" s="8"/>
      <c r="N23" s="8"/>
      <c r="O23" s="19"/>
      <c r="P23" s="31">
        <f t="shared" si="2"/>
        <v>1529762.9200000002</v>
      </c>
    </row>
    <row r="24" spans="1:16" ht="14.45" customHeight="1" x14ac:dyDescent="0.25">
      <c r="A24" s="17" t="s">
        <v>35</v>
      </c>
      <c r="B24" s="25">
        <f>[1]RefCCPCuenta!B20</f>
        <v>13949842</v>
      </c>
      <c r="C24" s="25">
        <v>24250342</v>
      </c>
      <c r="D24" s="15">
        <v>0</v>
      </c>
      <c r="E24" s="18">
        <v>16520</v>
      </c>
      <c r="F24" s="8">
        <v>790536.28</v>
      </c>
      <c r="G24" s="18">
        <v>0</v>
      </c>
      <c r="H24" s="18"/>
      <c r="I24" s="8"/>
      <c r="J24" s="18"/>
      <c r="K24" s="8"/>
      <c r="L24" s="8"/>
      <c r="M24" s="8"/>
      <c r="N24" s="8"/>
      <c r="O24" s="19"/>
      <c r="P24" s="31">
        <f t="shared" si="2"/>
        <v>807056.28</v>
      </c>
    </row>
    <row r="25" spans="1:16" ht="14.45" customHeight="1" x14ac:dyDescent="0.25">
      <c r="A25" s="17" t="s">
        <v>36</v>
      </c>
      <c r="B25" s="25">
        <f>[1]RefCCPCuenta!B21</f>
        <v>91250295</v>
      </c>
      <c r="C25" s="25">
        <v>102350295</v>
      </c>
      <c r="D25" s="15">
        <v>0</v>
      </c>
      <c r="E25" s="18">
        <v>0</v>
      </c>
      <c r="F25" s="8">
        <v>1390040</v>
      </c>
      <c r="G25" s="18">
        <v>7080</v>
      </c>
      <c r="H25" s="18"/>
      <c r="I25" s="8"/>
      <c r="J25" s="18"/>
      <c r="K25" s="8"/>
      <c r="L25" s="8"/>
      <c r="M25" s="8"/>
      <c r="N25" s="8"/>
      <c r="O25" s="19"/>
      <c r="P25" s="31">
        <f t="shared" si="2"/>
        <v>1397120</v>
      </c>
    </row>
    <row r="26" spans="1:16" ht="14.45" customHeight="1" x14ac:dyDescent="0.25">
      <c r="A26" s="17" t="s">
        <v>37</v>
      </c>
      <c r="B26" s="25">
        <f>[1]RefCCPCuenta!B22</f>
        <v>9696658</v>
      </c>
      <c r="C26" s="25">
        <v>9046158</v>
      </c>
      <c r="D26" s="15">
        <v>0</v>
      </c>
      <c r="E26" s="18">
        <v>0</v>
      </c>
      <c r="F26" s="8">
        <v>350460</v>
      </c>
      <c r="G26" s="18">
        <v>0</v>
      </c>
      <c r="H26" s="18"/>
      <c r="I26" s="8"/>
      <c r="J26" s="18"/>
      <c r="K26" s="24"/>
      <c r="L26" s="8"/>
      <c r="M26" s="8"/>
      <c r="N26" s="8"/>
      <c r="O26" s="19"/>
      <c r="P26" s="31">
        <f t="shared" si="2"/>
        <v>350460</v>
      </c>
    </row>
    <row r="27" spans="1:16" ht="14.45" customHeight="1" x14ac:dyDescent="0.25">
      <c r="A27" s="16" t="s">
        <v>38</v>
      </c>
      <c r="B27" s="26">
        <f>SUM(B28:B34)</f>
        <v>292752680</v>
      </c>
      <c r="C27" s="26">
        <f t="shared" ref="C27:G27" si="4">SUM(C28:C34)</f>
        <v>85286652</v>
      </c>
      <c r="D27" s="26">
        <f t="shared" si="4"/>
        <v>0</v>
      </c>
      <c r="E27" s="26">
        <f t="shared" si="4"/>
        <v>0</v>
      </c>
      <c r="F27" s="26">
        <f t="shared" si="4"/>
        <v>627740.79999999993</v>
      </c>
      <c r="G27" s="26">
        <f t="shared" si="4"/>
        <v>876000.38</v>
      </c>
      <c r="H27" s="18"/>
      <c r="I27" s="8"/>
      <c r="J27" s="18"/>
      <c r="K27" s="8"/>
      <c r="L27" s="8"/>
      <c r="M27" s="8"/>
      <c r="N27" s="8"/>
      <c r="O27" s="19"/>
      <c r="P27" s="31">
        <f t="shared" si="2"/>
        <v>1503741.18</v>
      </c>
    </row>
    <row r="28" spans="1:16" ht="14.45" customHeight="1" x14ac:dyDescent="0.25">
      <c r="A28" s="17" t="s">
        <v>39</v>
      </c>
      <c r="B28" s="25">
        <f>[1]RefCCPCuenta!B24</f>
        <v>59001773</v>
      </c>
      <c r="C28" s="25">
        <v>7756453</v>
      </c>
      <c r="D28" s="15">
        <v>0</v>
      </c>
      <c r="E28" s="33">
        <v>0</v>
      </c>
      <c r="F28" s="33">
        <v>87348</v>
      </c>
      <c r="G28" s="23">
        <v>45058.3</v>
      </c>
      <c r="H28" s="7"/>
      <c r="I28" s="7"/>
      <c r="J28" s="7"/>
      <c r="K28" s="7"/>
      <c r="L28" s="7"/>
      <c r="M28" s="7"/>
      <c r="N28" s="7"/>
      <c r="O28" s="19"/>
      <c r="P28" s="30">
        <f t="shared" si="2"/>
        <v>132406.29999999999</v>
      </c>
    </row>
    <row r="29" spans="1:16" ht="14.45" customHeight="1" x14ac:dyDescent="0.25">
      <c r="A29" s="17" t="s">
        <v>40</v>
      </c>
      <c r="B29" s="25">
        <f>[1]RefCCPCuenta!B25</f>
        <v>2234708</v>
      </c>
      <c r="C29" s="25">
        <v>1482385</v>
      </c>
      <c r="D29" s="15">
        <v>0</v>
      </c>
      <c r="E29" s="18">
        <v>0</v>
      </c>
      <c r="F29" s="8">
        <v>0</v>
      </c>
      <c r="G29" s="18">
        <v>0</v>
      </c>
      <c r="H29" s="18"/>
      <c r="I29" s="8"/>
      <c r="J29" s="18"/>
      <c r="K29" s="8"/>
      <c r="L29" s="8"/>
      <c r="M29" s="8"/>
      <c r="N29" s="8"/>
      <c r="O29" s="19"/>
      <c r="P29" s="31">
        <f t="shared" si="2"/>
        <v>0</v>
      </c>
    </row>
    <row r="30" spans="1:16" ht="14.45" customHeight="1" x14ac:dyDescent="0.25">
      <c r="A30" s="17" t="s">
        <v>41</v>
      </c>
      <c r="B30" s="25">
        <f>[1]RefCCPCuenta!B26</f>
        <v>105172146</v>
      </c>
      <c r="C30" s="25">
        <v>6114438</v>
      </c>
      <c r="D30" s="15">
        <v>0</v>
      </c>
      <c r="E30" s="18">
        <v>0</v>
      </c>
      <c r="F30" s="8">
        <v>0</v>
      </c>
      <c r="G30" s="18">
        <v>0</v>
      </c>
      <c r="H30" s="18"/>
      <c r="I30" s="8"/>
      <c r="J30" s="18"/>
      <c r="K30" s="8"/>
      <c r="L30" s="8"/>
      <c r="M30" s="8"/>
      <c r="N30" s="8"/>
      <c r="O30" s="19"/>
      <c r="P30" s="31">
        <f t="shared" si="2"/>
        <v>0</v>
      </c>
    </row>
    <row r="31" spans="1:16" ht="14.45" customHeight="1" x14ac:dyDescent="0.25">
      <c r="A31" s="17" t="s">
        <v>42</v>
      </c>
      <c r="B31" s="25">
        <f>[1]RefCCPCuenta!B27</f>
        <v>4497039</v>
      </c>
      <c r="C31" s="25">
        <v>4534039</v>
      </c>
      <c r="D31" s="15">
        <v>0</v>
      </c>
      <c r="E31" s="18">
        <v>0</v>
      </c>
      <c r="F31" s="8">
        <v>535153.6</v>
      </c>
      <c r="G31" s="18">
        <v>0</v>
      </c>
      <c r="H31" s="18"/>
      <c r="I31" s="8"/>
      <c r="J31" s="18"/>
      <c r="K31" s="8"/>
      <c r="L31" s="8"/>
      <c r="M31" s="8"/>
      <c r="N31" s="8"/>
      <c r="O31" s="19"/>
      <c r="P31" s="31">
        <f t="shared" si="2"/>
        <v>535153.6</v>
      </c>
    </row>
    <row r="32" spans="1:16" ht="14.45" customHeight="1" x14ac:dyDescent="0.25">
      <c r="A32" s="17" t="s">
        <v>43</v>
      </c>
      <c r="B32" s="25">
        <f>[1]RefCCPCuenta!B28</f>
        <v>2426754</v>
      </c>
      <c r="C32" s="25">
        <v>2156754</v>
      </c>
      <c r="D32" s="15">
        <v>0</v>
      </c>
      <c r="E32" s="18">
        <v>0</v>
      </c>
      <c r="F32" s="8">
        <v>0</v>
      </c>
      <c r="G32" s="18">
        <v>0</v>
      </c>
      <c r="H32" s="18"/>
      <c r="I32" s="21"/>
      <c r="J32" s="18"/>
      <c r="K32" s="8"/>
      <c r="L32" s="8"/>
      <c r="M32" s="8"/>
      <c r="N32" s="21"/>
      <c r="O32" s="19"/>
      <c r="P32" s="31">
        <f t="shared" si="2"/>
        <v>0</v>
      </c>
    </row>
    <row r="33" spans="1:16" ht="14.45" customHeight="1" x14ac:dyDescent="0.25">
      <c r="A33" s="17" t="s">
        <v>44</v>
      </c>
      <c r="B33" s="25">
        <f>[1]RefCCPCuenta!B29</f>
        <v>47150023</v>
      </c>
      <c r="C33" s="25">
        <v>47150023</v>
      </c>
      <c r="D33" s="15">
        <v>0</v>
      </c>
      <c r="E33" s="18">
        <v>0</v>
      </c>
      <c r="F33" s="8">
        <v>0</v>
      </c>
      <c r="G33" s="18">
        <v>0</v>
      </c>
      <c r="H33" s="18"/>
      <c r="I33" s="8"/>
      <c r="J33" s="18"/>
      <c r="K33" s="8"/>
      <c r="L33" s="8"/>
      <c r="M33" s="8"/>
      <c r="N33" s="8"/>
      <c r="O33" s="19"/>
      <c r="P33" s="31">
        <f t="shared" si="2"/>
        <v>0</v>
      </c>
    </row>
    <row r="34" spans="1:16" ht="14.45" customHeight="1" x14ac:dyDescent="0.25">
      <c r="A34" s="17" t="s">
        <v>45</v>
      </c>
      <c r="B34" s="25">
        <f>[1]RefCCPCuenta!B30</f>
        <v>72270237</v>
      </c>
      <c r="C34" s="25">
        <v>16092560</v>
      </c>
      <c r="D34" s="15">
        <v>0</v>
      </c>
      <c r="E34" s="18">
        <v>0</v>
      </c>
      <c r="F34" s="8">
        <v>5239.2</v>
      </c>
      <c r="G34" s="18">
        <v>830942.08</v>
      </c>
      <c r="H34" s="18"/>
      <c r="I34" s="8"/>
      <c r="J34" s="18"/>
      <c r="K34" s="8"/>
      <c r="L34" s="8"/>
      <c r="M34" s="8"/>
      <c r="N34" s="8"/>
      <c r="O34" s="19"/>
      <c r="P34" s="31">
        <f t="shared" si="2"/>
        <v>836181.27999999991</v>
      </c>
    </row>
    <row r="35" spans="1:16" ht="14.45" customHeight="1" x14ac:dyDescent="0.25">
      <c r="A35" s="16" t="s">
        <v>46</v>
      </c>
      <c r="B35" s="26">
        <f>SUM(B36:B38)</f>
        <v>1107663193</v>
      </c>
      <c r="C35" s="26">
        <f t="shared" ref="C35:G35" si="5">SUM(C36:C38)</f>
        <v>1107663193</v>
      </c>
      <c r="D35" s="26">
        <f t="shared" si="5"/>
        <v>70258547.5</v>
      </c>
      <c r="E35" s="26">
        <f t="shared" si="5"/>
        <v>95726810.170000002</v>
      </c>
      <c r="F35" s="26">
        <f t="shared" si="5"/>
        <v>61515926.210000001</v>
      </c>
      <c r="G35" s="26">
        <f t="shared" si="5"/>
        <v>118517501.16</v>
      </c>
      <c r="H35" s="18"/>
      <c r="I35" s="8"/>
      <c r="J35" s="18"/>
      <c r="K35" s="8"/>
      <c r="L35" s="8"/>
      <c r="M35" s="8"/>
      <c r="N35" s="8"/>
      <c r="O35" s="19"/>
      <c r="P35" s="31">
        <f t="shared" si="2"/>
        <v>346018785.04000002</v>
      </c>
    </row>
    <row r="36" spans="1:16" ht="14.45" customHeight="1" x14ac:dyDescent="0.25">
      <c r="A36" s="17" t="s">
        <v>47</v>
      </c>
      <c r="B36" s="25">
        <f>[1]RefCCPCuenta!B32</f>
        <v>165153514</v>
      </c>
      <c r="C36" s="25">
        <v>165153514</v>
      </c>
      <c r="D36" s="15">
        <v>0</v>
      </c>
      <c r="E36" s="18">
        <v>399000</v>
      </c>
      <c r="F36" s="8">
        <v>874615</v>
      </c>
      <c r="G36" s="18">
        <v>48258953.659999996</v>
      </c>
      <c r="H36" s="20"/>
      <c r="I36" s="21"/>
      <c r="J36" s="19"/>
      <c r="K36" s="8"/>
      <c r="L36" s="8"/>
      <c r="M36" s="8"/>
      <c r="N36" s="21"/>
      <c r="O36" s="19"/>
      <c r="P36" s="31">
        <f t="shared" si="2"/>
        <v>49532568.659999996</v>
      </c>
    </row>
    <row r="37" spans="1:16" ht="14.45" customHeight="1" x14ac:dyDescent="0.25">
      <c r="A37" s="17" t="s">
        <v>48</v>
      </c>
      <c r="B37" s="25">
        <f>[1]RefCCPCuenta!B33</f>
        <v>923319911</v>
      </c>
      <c r="C37" s="25">
        <v>923319911</v>
      </c>
      <c r="D37" s="15">
        <v>70258547.5</v>
      </c>
      <c r="E37" s="18">
        <v>95327810.170000002</v>
      </c>
      <c r="F37" s="8">
        <v>45189284.829999998</v>
      </c>
      <c r="G37" s="18">
        <v>70258547.5</v>
      </c>
      <c r="H37" s="18"/>
      <c r="I37" s="8"/>
      <c r="J37" s="18"/>
      <c r="K37" s="8"/>
      <c r="L37" s="8"/>
      <c r="M37" s="8"/>
      <c r="N37" s="8"/>
      <c r="O37" s="19"/>
      <c r="P37" s="31">
        <f t="shared" si="2"/>
        <v>281034190</v>
      </c>
    </row>
    <row r="38" spans="1:16" ht="14.45" customHeight="1" x14ac:dyDescent="0.25">
      <c r="A38" s="17" t="s">
        <v>49</v>
      </c>
      <c r="B38" s="25">
        <f>[1]RefCCPCuenta!B34</f>
        <v>19189768</v>
      </c>
      <c r="C38" s="25">
        <v>19189768</v>
      </c>
      <c r="D38" s="15">
        <v>0</v>
      </c>
      <c r="E38" s="33">
        <v>0</v>
      </c>
      <c r="F38" s="33">
        <v>15452026.380000001</v>
      </c>
      <c r="G38" s="23">
        <v>0</v>
      </c>
      <c r="H38" s="7"/>
      <c r="I38" s="7"/>
      <c r="J38" s="7"/>
      <c r="K38" s="7"/>
      <c r="L38" s="7"/>
      <c r="M38" s="7"/>
      <c r="N38" s="7"/>
      <c r="O38" s="19"/>
      <c r="P38" s="30">
        <f t="shared" si="2"/>
        <v>15452026.380000001</v>
      </c>
    </row>
    <row r="39" spans="1:16" ht="14.45" customHeight="1" x14ac:dyDescent="0.25">
      <c r="A39" s="16" t="s">
        <v>50</v>
      </c>
      <c r="B39" s="26">
        <f>SUM(B40:B46)</f>
        <v>118967879</v>
      </c>
      <c r="C39" s="26">
        <f t="shared" ref="C39:G39" si="6">SUM(C40:C46)</f>
        <v>108136553</v>
      </c>
      <c r="D39" s="26">
        <f t="shared" si="6"/>
        <v>0</v>
      </c>
      <c r="E39" s="26">
        <f t="shared" si="6"/>
        <v>0</v>
      </c>
      <c r="F39" s="26">
        <f t="shared" si="6"/>
        <v>1049061.72</v>
      </c>
      <c r="G39" s="26">
        <f t="shared" si="6"/>
        <v>1766476.28</v>
      </c>
      <c r="H39" s="18"/>
      <c r="I39" s="8"/>
      <c r="J39" s="18"/>
      <c r="K39" s="8"/>
      <c r="L39" s="8"/>
      <c r="M39" s="8"/>
      <c r="N39" s="8"/>
      <c r="O39" s="19"/>
      <c r="P39" s="31">
        <f t="shared" si="2"/>
        <v>2815538</v>
      </c>
    </row>
    <row r="40" spans="1:16" ht="14.45" customHeight="1" x14ac:dyDescent="0.25">
      <c r="A40" s="17" t="s">
        <v>51</v>
      </c>
      <c r="B40" s="25">
        <f>[1]RefCCPCuenta!B36</f>
        <v>66999415</v>
      </c>
      <c r="C40" s="25">
        <v>55180296</v>
      </c>
      <c r="D40" s="15">
        <v>0</v>
      </c>
      <c r="E40" s="18">
        <v>0</v>
      </c>
      <c r="F40" s="8">
        <v>0</v>
      </c>
      <c r="G40" s="18">
        <v>110920</v>
      </c>
      <c r="H40" s="18"/>
      <c r="I40" s="8"/>
      <c r="J40" s="18"/>
      <c r="K40" s="8"/>
      <c r="L40" s="8"/>
      <c r="M40" s="8"/>
      <c r="N40" s="8"/>
      <c r="O40" s="19"/>
      <c r="P40" s="31">
        <f t="shared" si="2"/>
        <v>110920</v>
      </c>
    </row>
    <row r="41" spans="1:16" ht="14.45" customHeight="1" x14ac:dyDescent="0.25">
      <c r="A41" s="17" t="s">
        <v>52</v>
      </c>
      <c r="B41" s="25">
        <f>[1]RefCCPCuenta!B37</f>
        <v>1064400</v>
      </c>
      <c r="C41" s="25">
        <v>1293400</v>
      </c>
      <c r="D41" s="15">
        <v>0</v>
      </c>
      <c r="E41" s="18">
        <v>0</v>
      </c>
      <c r="F41" s="8">
        <v>0</v>
      </c>
      <c r="G41" s="18">
        <v>0</v>
      </c>
      <c r="H41" s="18"/>
      <c r="I41" s="8"/>
      <c r="J41" s="19"/>
      <c r="K41" s="8"/>
      <c r="L41" s="8"/>
      <c r="M41" s="8"/>
      <c r="N41" s="8"/>
      <c r="O41" s="19"/>
      <c r="P41" s="31">
        <f t="shared" si="2"/>
        <v>0</v>
      </c>
    </row>
    <row r="42" spans="1:16" ht="14.45" customHeight="1" x14ac:dyDescent="0.25">
      <c r="A42" s="17" t="s">
        <v>53</v>
      </c>
      <c r="B42" s="25">
        <f>[1]RefCCPCuenta!B38</f>
        <v>54433</v>
      </c>
      <c r="C42" s="25">
        <v>54433</v>
      </c>
      <c r="D42" s="15">
        <v>0</v>
      </c>
      <c r="E42" s="18">
        <v>0</v>
      </c>
      <c r="F42" s="8">
        <v>0</v>
      </c>
      <c r="G42" s="18">
        <v>0</v>
      </c>
      <c r="H42" s="19"/>
      <c r="I42" s="8"/>
      <c r="J42" s="19"/>
      <c r="K42" s="8"/>
      <c r="L42" s="8"/>
      <c r="M42" s="8"/>
      <c r="N42" s="8"/>
      <c r="O42" s="19"/>
      <c r="P42" s="31">
        <f t="shared" si="2"/>
        <v>0</v>
      </c>
    </row>
    <row r="43" spans="1:16" ht="14.45" customHeight="1" x14ac:dyDescent="0.25">
      <c r="A43" s="17" t="s">
        <v>54</v>
      </c>
      <c r="B43" s="25">
        <f>[1]RefCCPCuenta!B39</f>
        <v>39324170</v>
      </c>
      <c r="C43" s="25">
        <v>41066223</v>
      </c>
      <c r="D43" s="15">
        <v>0</v>
      </c>
      <c r="E43" s="18">
        <v>0</v>
      </c>
      <c r="F43" s="8">
        <v>53194.400000000001</v>
      </c>
      <c r="G43" s="18">
        <v>0</v>
      </c>
      <c r="H43" s="19"/>
      <c r="I43" s="8"/>
      <c r="J43" s="19"/>
      <c r="K43" s="8"/>
      <c r="L43" s="8"/>
      <c r="M43" s="8"/>
      <c r="N43" s="8"/>
      <c r="O43" s="19"/>
      <c r="P43" s="31">
        <f t="shared" si="2"/>
        <v>53194.400000000001</v>
      </c>
    </row>
    <row r="44" spans="1:16" ht="14.45" customHeight="1" x14ac:dyDescent="0.25">
      <c r="A44" s="17" t="s">
        <v>55</v>
      </c>
      <c r="B44" s="25">
        <f>[1]RefCCPCuenta!B40</f>
        <v>7485461</v>
      </c>
      <c r="C44" s="25">
        <v>3085461</v>
      </c>
      <c r="D44" s="15">
        <v>0</v>
      </c>
      <c r="E44" s="18">
        <v>0</v>
      </c>
      <c r="F44" s="8">
        <v>0</v>
      </c>
      <c r="G44" s="18">
        <v>0</v>
      </c>
      <c r="H44" s="19"/>
      <c r="I44" s="8"/>
      <c r="J44" s="19"/>
      <c r="K44" s="8"/>
      <c r="L44" s="8"/>
      <c r="M44" s="8"/>
      <c r="N44" s="8"/>
      <c r="O44" s="19"/>
      <c r="P44" s="31">
        <f t="shared" si="2"/>
        <v>0</v>
      </c>
    </row>
    <row r="45" spans="1:16" ht="14.45" customHeight="1" x14ac:dyDescent="0.25">
      <c r="A45" s="17" t="s">
        <v>56</v>
      </c>
      <c r="B45" s="25">
        <f>[1]RefCCPCuenta!B41</f>
        <v>1540000</v>
      </c>
      <c r="C45" s="25">
        <v>4956740</v>
      </c>
      <c r="D45" s="15">
        <v>0</v>
      </c>
      <c r="E45" s="18">
        <v>0</v>
      </c>
      <c r="F45" s="8">
        <v>995867.32</v>
      </c>
      <c r="G45" s="18">
        <v>1655556.28</v>
      </c>
      <c r="H45" s="19"/>
      <c r="I45" s="8"/>
      <c r="J45" s="18"/>
      <c r="K45" s="8"/>
      <c r="L45" s="8"/>
      <c r="M45" s="8"/>
      <c r="N45" s="8"/>
      <c r="O45" s="19"/>
      <c r="P45" s="31">
        <f t="shared" si="2"/>
        <v>2651423.6</v>
      </c>
    </row>
    <row r="46" spans="1:16" ht="14.45" customHeight="1" x14ac:dyDescent="0.25">
      <c r="A46" s="17" t="s">
        <v>57</v>
      </c>
      <c r="B46" s="25">
        <f>[1]RefCCPCuenta!B42</f>
        <v>2500000</v>
      </c>
      <c r="C46" s="25">
        <v>2500000</v>
      </c>
      <c r="D46" s="15">
        <v>0</v>
      </c>
      <c r="E46" s="18">
        <v>0</v>
      </c>
      <c r="F46" s="8">
        <v>0</v>
      </c>
      <c r="G46" s="18">
        <v>0</v>
      </c>
      <c r="H46" s="19"/>
      <c r="I46" s="8"/>
      <c r="J46" s="19"/>
      <c r="K46" s="8"/>
      <c r="L46" s="8"/>
      <c r="M46" s="8"/>
      <c r="N46" s="8"/>
      <c r="O46" s="19"/>
      <c r="P46" s="31">
        <f t="shared" si="2"/>
        <v>0</v>
      </c>
    </row>
    <row r="47" spans="1:16" s="4" customFormat="1" ht="14.45" customHeight="1" x14ac:dyDescent="0.25">
      <c r="A47" s="9" t="s">
        <v>0</v>
      </c>
      <c r="B47" s="10">
        <f>B12+B17+B27+B35+B39</f>
        <v>2512106847</v>
      </c>
      <c r="C47" s="10">
        <f t="shared" ref="C47:G47" si="7">C12+C17+C27+C35+C39</f>
        <v>2512106847</v>
      </c>
      <c r="D47" s="10">
        <f t="shared" si="7"/>
        <v>137983052.60000002</v>
      </c>
      <c r="E47" s="10">
        <f t="shared" si="7"/>
        <v>164916376.94999999</v>
      </c>
      <c r="F47" s="10">
        <f t="shared" si="7"/>
        <v>144628239.22</v>
      </c>
      <c r="G47" s="10">
        <f t="shared" si="7"/>
        <v>189611830.91</v>
      </c>
      <c r="H47" s="10">
        <f t="shared" ref="H47:O47" si="8">H12+H17+H27+H35+H39</f>
        <v>0</v>
      </c>
      <c r="I47" s="10">
        <f t="shared" si="8"/>
        <v>0</v>
      </c>
      <c r="J47" s="10">
        <f t="shared" si="8"/>
        <v>0</v>
      </c>
      <c r="K47" s="10">
        <f t="shared" si="8"/>
        <v>0</v>
      </c>
      <c r="L47" s="10">
        <f t="shared" si="8"/>
        <v>0</v>
      </c>
      <c r="M47" s="10">
        <f t="shared" si="8"/>
        <v>0</v>
      </c>
      <c r="N47" s="10">
        <f t="shared" si="8"/>
        <v>0</v>
      </c>
      <c r="O47" s="10">
        <f t="shared" si="8"/>
        <v>0</v>
      </c>
      <c r="P47" s="13">
        <f t="shared" ref="P47" si="9">SUM(D47:O47)</f>
        <v>637139499.67999995</v>
      </c>
    </row>
    <row r="48" spans="1:16" x14ac:dyDescent="0.25">
      <c r="B48" s="5"/>
      <c r="C48" s="2"/>
    </row>
    <row r="49" spans="1:9" x14ac:dyDescent="0.25">
      <c r="D49" s="38"/>
      <c r="E49" s="38"/>
      <c r="F49" s="38"/>
    </row>
    <row r="52" spans="1:9" ht="18.75" customHeight="1" x14ac:dyDescent="0.25"/>
    <row r="56" spans="1:9" ht="43.5" customHeight="1" x14ac:dyDescent="0.25"/>
    <row r="57" spans="1:9" ht="18.75" customHeight="1" x14ac:dyDescent="0.25">
      <c r="A57" s="34" t="s">
        <v>17</v>
      </c>
      <c r="B57" s="35"/>
      <c r="C57" s="35"/>
      <c r="D57" s="35"/>
      <c r="E57" s="35"/>
      <c r="F57" s="35"/>
      <c r="G57" s="35"/>
    </row>
    <row r="58" spans="1:9" ht="21" customHeight="1" x14ac:dyDescent="0.25">
      <c r="A58" s="36" t="s">
        <v>18</v>
      </c>
      <c r="B58" s="37"/>
      <c r="C58" s="37"/>
      <c r="D58" s="37"/>
      <c r="E58" s="37"/>
      <c r="F58" s="37"/>
      <c r="G58" s="37"/>
    </row>
    <row r="59" spans="1:9" ht="30.75" customHeight="1" x14ac:dyDescent="0.25">
      <c r="A59" s="34" t="s">
        <v>19</v>
      </c>
      <c r="B59" s="35"/>
      <c r="C59" s="35"/>
      <c r="D59" s="35"/>
      <c r="E59" s="35"/>
      <c r="F59" s="35"/>
      <c r="G59" s="35"/>
      <c r="H59" s="35"/>
      <c r="I59" s="35"/>
    </row>
  </sheetData>
  <mergeCells count="11">
    <mergeCell ref="A57:G57"/>
    <mergeCell ref="A58:G58"/>
    <mergeCell ref="A59:I59"/>
    <mergeCell ref="D49:F49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" right="0" top="0.59055118110236227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2023-05-11T15:53:47Z</cp:lastPrinted>
  <dcterms:created xsi:type="dcterms:W3CDTF">2021-07-29T18:58:50Z</dcterms:created>
  <dcterms:modified xsi:type="dcterms:W3CDTF">2023-05-12T18:28:34Z</dcterms:modified>
</cp:coreProperties>
</file>